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120" windowHeight="9288" activeTab="0"/>
  </bookViews>
  <sheets>
    <sheet name="общо" sheetId="1" r:id="rId1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<sst xmlns="http://schemas.openxmlformats.org/spreadsheetml/2006/main" count="158" uniqueCount="112">
  <si>
    <t xml:space="preserve">Мерна единица/ Количество </t>
  </si>
  <si>
    <t xml:space="preserve"> </t>
  </si>
  <si>
    <t xml:space="preserve">Единична цена </t>
  </si>
  <si>
    <t xml:space="preserve">Общо лева </t>
  </si>
  <si>
    <t xml:space="preserve">Наименование на  услугата/дейността </t>
  </si>
  <si>
    <t xml:space="preserve">„Сметосъбиране и сметоизвозване“ </t>
  </si>
  <si>
    <t xml:space="preserve">Осигуряване на съдове за съхраняване на битовите отпадъци, включително торби, стикери, съдовете за биоотпадъци, за домашно и квартално компостиране за домакинствата и на съдове за разделно събиране за административните сгради и за сградите на учебни заведения, болнични заведения, заведения за социални услуги, културни институции и други обществени сгради на бюджетна издръжка. </t>
  </si>
  <si>
    <t>2.</t>
  </si>
  <si>
    <t>1.</t>
  </si>
  <si>
    <t>3.</t>
  </si>
  <si>
    <t>4.</t>
  </si>
  <si>
    <t xml:space="preserve">Ремонт, подготовката за повторна употреба, поправка на съдове за съхранение  </t>
  </si>
  <si>
    <t>Дезинфекция на съдове</t>
  </si>
  <si>
    <t>брой</t>
  </si>
  <si>
    <t xml:space="preserve">Всичко: </t>
  </si>
  <si>
    <t>ІІ</t>
  </si>
  <si>
    <t xml:space="preserve">Събиране, включително разделно на битовите отпадъци и транспортирането им до депата или други инсталации и съоръжения за третирането им. </t>
  </si>
  <si>
    <t xml:space="preserve">тон/км </t>
  </si>
  <si>
    <t xml:space="preserve">Събиране и транспортиране на битовите отпадъци от жилищни и нежилищни имоти на граждани и предприятия, попадащи в границите на организираното сметосъбиране и сметоизвозване </t>
  </si>
  <si>
    <t>Други дейности:</t>
  </si>
  <si>
    <t>2.1.</t>
  </si>
  <si>
    <t xml:space="preserve">Разделно събиране на: хартия и картон, пластмаси, метали и стъкло, едрогабаритни отпадъци, рециклируеми отпадъци, опасни битови отпадъци и биоотпадъците; </t>
  </si>
  <si>
    <t>2.2.</t>
  </si>
  <si>
    <t xml:space="preserve">Погасителни вноски за лихви по заеми за закупуване на сметосъбирачни машини, друга транспортна техника и съдове за съхранение на битови отпадъци; </t>
  </si>
  <si>
    <t>2.3.</t>
  </si>
  <si>
    <t xml:space="preserve">Разработване и внедряване на пилотни модели на различни схеми за разделно събиране; </t>
  </si>
  <si>
    <t>2.4.</t>
  </si>
  <si>
    <t>Събиране, съхранение, транспортиране и предаване за последващо обезвреждане на опасни отпадъци от домакинствата.</t>
  </si>
  <si>
    <t xml:space="preserve">„Обезвреждане на битовите отпадъци в депа или други съоръжения“ </t>
  </si>
  <si>
    <t>ІІІ</t>
  </si>
  <si>
    <t xml:space="preserve">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рециклиране, компостиране, анаеробно разграждане и друго третиране и оползотворяване на битови отпадъци, отчисленията по чл. 60 и 64 от Закона за управление на отпадъците. </t>
  </si>
  <si>
    <t xml:space="preserve">Отчисления по чл. 60 от Закона за управление на отпадъците </t>
  </si>
  <si>
    <t xml:space="preserve">Отчисления по чл. 64 от Закона за управление на отпадъците. </t>
  </si>
  <si>
    <t xml:space="preserve">Експлоатационни разходи на съответните съоръжения (включително за сепариране и оползотворяване на битови отпадъци); </t>
  </si>
  <si>
    <t xml:space="preserve">Проучване, проектиране на нови съоръжения или разширяване на съществуващи; </t>
  </si>
  <si>
    <t>5.</t>
  </si>
  <si>
    <t>Инвестиционни разходи.</t>
  </si>
  <si>
    <t>6.</t>
  </si>
  <si>
    <t xml:space="preserve">Разходи по икономически елементи за: </t>
  </si>
  <si>
    <t xml:space="preserve">Заплати и възнаграждения на персонала, нает по трудови и служебни правоотношения  </t>
  </si>
  <si>
    <t xml:space="preserve">Други възнаграждения и плащания за персонала </t>
  </si>
  <si>
    <t xml:space="preserve">Задължителни осигурителни вноски от работодатели </t>
  </si>
  <si>
    <t xml:space="preserve">Издръжка: </t>
  </si>
  <si>
    <t>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</si>
  <si>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</si>
  <si>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</si>
  <si>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</si>
  <si>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</si>
  <si>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</t>
  </si>
  <si>
    <t>Разходи за застраховки, други финансови услуги</t>
  </si>
  <si>
    <t xml:space="preserve">Други некласифицирани разходи, свързани с извършването на дадена услуга, за която се събира такса за битови отпадъци </t>
  </si>
  <si>
    <t>Платени данъци и такси</t>
  </si>
  <si>
    <t>Капиталови разходи</t>
  </si>
  <si>
    <t>ІV</t>
  </si>
  <si>
    <t xml:space="preserve">Изграждане на площадки за специфични отпадъци от бита - хартия, пластмаси, метали, стъкло, опасни битови отпадъци, едрогабаритни отпадъци, биоотпадъци отпадъци. </t>
  </si>
  <si>
    <t xml:space="preserve">Изграждане и експлоатация на площадки за разделно събиране на отпадъци - хартия, пластмаси, метали, стъкло, биоотпадъци, едрогабаритни отпадъци, опасни отпадъци от бита и др. рециклируеми отпадъци от домакинствата, включително разходи за доставка или наем на техника, машини и съоръжения за събирани и транспортиране на отпадъци от площадките. </t>
  </si>
  <si>
    <t xml:space="preserve">Изграждане и експлоатация на площадки/съоръжения за компостиране на биоотпадъци от поддържане на зелени площи; или за анаеробно разграждане. </t>
  </si>
  <si>
    <t>V</t>
  </si>
  <si>
    <t xml:space="preserve">„Чистота на териториите за обществено ползване“ </t>
  </si>
  <si>
    <t xml:space="preserve">Почистване на уличните платна, площадите, алеите, парковете и другите територии от населените места, предназначени за обществено ползване. </t>
  </si>
  <si>
    <t>Почистване на площади, алеи, обособени детски площадки, паркове, гробищните паркове  – метене, събиране, извозване на отпадъците</t>
  </si>
  <si>
    <t xml:space="preserve">Почистване от битови отпадъци на сервитутни зони на общински пътища; </t>
  </si>
  <si>
    <t xml:space="preserve">Почистване при извънредно настъпили обстоятелства и при необходимост от допълнително почистване на територии за обществено ползване;  </t>
  </si>
  <si>
    <t xml:space="preserve">Почистване  на нерегламентирани сметища; </t>
  </si>
  <si>
    <t xml:space="preserve">Почистване на дъждоприемни канали и шахти, подлези, както битовите отпадъци на речни корита, дерета и други в рамките на населеното място; </t>
  </si>
  <si>
    <t>Обезпаразитяване и дезинфекция на обекти от зелената система в населеното място (паркове, градини, зелени площи) – почистване, пръскане, косене на трева и други</t>
  </si>
  <si>
    <t>7.</t>
  </si>
  <si>
    <t>7.1.</t>
  </si>
  <si>
    <t>7.2.</t>
  </si>
  <si>
    <t>7.3.</t>
  </si>
  <si>
    <t>7.4.</t>
  </si>
  <si>
    <t>7.5.</t>
  </si>
  <si>
    <t xml:space="preserve">Общо за всичките дейности </t>
  </si>
  <si>
    <t xml:space="preserve">Общо за чистота на териториите за обществено ползване
  </t>
  </si>
  <si>
    <t>Общо за обезвреждане на битовите отпадъци в депа или други съоръжения</t>
  </si>
  <si>
    <t>Общо за сметосъбиране и сметоизвозване</t>
  </si>
  <si>
    <t xml:space="preserve">Контейнер тип Бобър с вместимост 1,100 куб.м./л. </t>
  </si>
  <si>
    <t xml:space="preserve">Контейнер тип Лодка с вместимост 4,000 куб.м./л. </t>
  </si>
  <si>
    <t>Кофи тип Кука с вместимост 0,240 куб.м./л.</t>
  </si>
  <si>
    <t>3.1.</t>
  </si>
  <si>
    <t>3.2.</t>
  </si>
  <si>
    <t>3.3.</t>
  </si>
  <si>
    <t>3.4.</t>
  </si>
  <si>
    <t>3.4.1.</t>
  </si>
  <si>
    <t>3.4.2.</t>
  </si>
  <si>
    <t>3.4.3.</t>
  </si>
  <si>
    <t>3.4.4.</t>
  </si>
  <si>
    <t>3.4.5.</t>
  </si>
  <si>
    <t>3.4.6.</t>
  </si>
  <si>
    <t>3.5.</t>
  </si>
  <si>
    <t>3.4.7.</t>
  </si>
  <si>
    <t>3.4.8.</t>
  </si>
  <si>
    <t>7.4.1.</t>
  </si>
  <si>
    <t>7.4.2.</t>
  </si>
  <si>
    <t>7.4.3.</t>
  </si>
  <si>
    <t>7.4.4.</t>
  </si>
  <si>
    <t>7.4.5.</t>
  </si>
  <si>
    <t>7.4.6.</t>
  </si>
  <si>
    <t>7.4.7.</t>
  </si>
  <si>
    <t>7.4.8.</t>
  </si>
  <si>
    <t>3.4.9.</t>
  </si>
  <si>
    <t>……..</t>
  </si>
  <si>
    <t>……….</t>
  </si>
  <si>
    <t>депо</t>
  </si>
  <si>
    <t>сепариране</t>
  </si>
  <si>
    <t>Капиталови разходи-придобиване на спец.автомобили</t>
  </si>
  <si>
    <t>Кофи тип Кука с вместимост 0,110 куб.м./л.</t>
  </si>
  <si>
    <t>Паркови кошчета за смет-метални</t>
  </si>
  <si>
    <t>Паркови бетоннови кошчета за смет</t>
  </si>
  <si>
    <t>І.</t>
  </si>
  <si>
    <t>Приложение №2</t>
  </si>
  <si>
    <t>ПЛАН - СМЕТКА
ЗА НЕОБХОДИМИТЕ РАЗХОДИ ЗА ДЕЙНОСТИТЕ ПО ЧЛ. 66, АЛ. 1 ОТ ЗМДТ НА ОБЩИНА СОПОТ ЗА 2022 ГОДИНА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</si>
</sst>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#,##0.000"/>
    <numFmt numFmtId="175" formatCode="#,##0.0"/>
    <numFmt numFmtId="176" formatCode="0.0"/>
  </numFmts>
  <fonts count="48">
    <font>
      <sz val="12"/>
      <name val="Times New Roman"/>
      <family val="0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0" fillId="0" borderId="10" xfId="0" applyNumberFormat="1" applyBorder="1" applyAlignment="1">
      <alignment horizontal="justify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justify" wrapText="1"/>
    </xf>
    <xf numFmtId="0" fontId="0" fillId="0" borderId="10" xfId="0" applyBorder="1" applyAlignment="1">
      <alignment horizontal="right" wrapText="1"/>
    </xf>
    <xf numFmtId="0" fontId="0" fillId="0" borderId="10" xfId="0" applyNumberForma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distributed" wrapText="1"/>
    </xf>
    <xf numFmtId="3" fontId="0" fillId="0" borderId="10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workbookViewId="0" topLeftCell="A1">
      <selection activeCell="B35" sqref="B35"/>
    </sheetView>
  </sheetViews>
  <sheetFormatPr defaultColWidth="9.00390625" defaultRowHeight="15.75"/>
  <cols>
    <col min="1" max="1" width="5.50390625" style="0" customWidth="1"/>
    <col min="2" max="2" width="60.75390625" style="0" customWidth="1"/>
    <col min="3" max="4" width="15.25390625" style="0" customWidth="1"/>
    <col min="5" max="5" width="12.875" style="0" customWidth="1"/>
    <col min="6" max="6" width="14.50390625" style="0" customWidth="1"/>
  </cols>
  <sheetData>
    <row r="1" ht="15.75">
      <c r="F1" s="26" t="s">
        <v>110</v>
      </c>
    </row>
    <row r="4" spans="1:6" ht="45" customHeight="1">
      <c r="A4" s="27" t="s">
        <v>111</v>
      </c>
      <c r="B4" s="27"/>
      <c r="C4" s="27"/>
      <c r="D4" s="27"/>
      <c r="E4" s="27"/>
      <c r="F4" s="27"/>
    </row>
    <row r="5" spans="5:6" ht="15">
      <c r="E5" s="24"/>
      <c r="F5" s="25"/>
    </row>
    <row r="6" spans="5:6" ht="15">
      <c r="E6" s="24"/>
      <c r="F6" s="25"/>
    </row>
    <row r="8" spans="1:6" ht="47.25" customHeight="1">
      <c r="A8" s="1"/>
      <c r="B8" s="3" t="s">
        <v>4</v>
      </c>
      <c r="C8" s="2" t="s">
        <v>0</v>
      </c>
      <c r="D8" s="2" t="s">
        <v>0</v>
      </c>
      <c r="E8" s="2" t="s">
        <v>2</v>
      </c>
      <c r="F8" s="1" t="s">
        <v>3</v>
      </c>
    </row>
    <row r="9" spans="1:6" ht="17.25">
      <c r="A9" s="1"/>
      <c r="B9" s="8" t="s">
        <v>5</v>
      </c>
      <c r="C9" s="1"/>
      <c r="D9" s="1"/>
      <c r="E9" s="2" t="s">
        <v>1</v>
      </c>
      <c r="F9" s="1" t="s">
        <v>1</v>
      </c>
    </row>
    <row r="10" spans="1:6" ht="108.75">
      <c r="A10" s="35" t="s">
        <v>109</v>
      </c>
      <c r="B10" s="5" t="s">
        <v>6</v>
      </c>
      <c r="C10" s="1"/>
      <c r="D10" s="1"/>
      <c r="E10" s="2" t="s">
        <v>1</v>
      </c>
      <c r="F10" s="14" t="s">
        <v>1</v>
      </c>
    </row>
    <row r="11" spans="1:6" ht="15.75" customHeight="1">
      <c r="A11" s="36">
        <v>1</v>
      </c>
      <c r="B11" s="5" t="s">
        <v>107</v>
      </c>
      <c r="C11" s="1" t="s">
        <v>13</v>
      </c>
      <c r="D11" s="1">
        <v>30</v>
      </c>
      <c r="E11" s="2">
        <v>250</v>
      </c>
      <c r="F11" s="14">
        <f aca="true" t="shared" si="0" ref="F11:F16">D11*E11</f>
        <v>7500</v>
      </c>
    </row>
    <row r="12" spans="1:6" ht="15.75" customHeight="1">
      <c r="A12" s="36">
        <v>2</v>
      </c>
      <c r="B12" s="5" t="s">
        <v>108</v>
      </c>
      <c r="C12" s="1" t="s">
        <v>13</v>
      </c>
      <c r="D12" s="1">
        <v>40</v>
      </c>
      <c r="E12" s="2">
        <v>270</v>
      </c>
      <c r="F12" s="14">
        <f t="shared" si="0"/>
        <v>10800</v>
      </c>
    </row>
    <row r="13" spans="1:6" ht="15.75" customHeight="1">
      <c r="A13" s="36">
        <v>3</v>
      </c>
      <c r="B13" s="3" t="s">
        <v>76</v>
      </c>
      <c r="C13" s="1" t="s">
        <v>13</v>
      </c>
      <c r="D13" s="1">
        <v>25</v>
      </c>
      <c r="E13" s="2">
        <v>900</v>
      </c>
      <c r="F13" s="14">
        <f t="shared" si="0"/>
        <v>22500</v>
      </c>
    </row>
    <row r="14" spans="1:6" ht="15.75" customHeight="1">
      <c r="A14" s="36">
        <v>4</v>
      </c>
      <c r="B14" s="3" t="s">
        <v>77</v>
      </c>
      <c r="C14" s="1" t="s">
        <v>13</v>
      </c>
      <c r="D14" s="1">
        <v>5</v>
      </c>
      <c r="E14" s="2">
        <v>2100</v>
      </c>
      <c r="F14" s="14">
        <f t="shared" si="0"/>
        <v>10500</v>
      </c>
    </row>
    <row r="15" spans="1:6" ht="15.75" customHeight="1">
      <c r="A15" s="36">
        <v>5</v>
      </c>
      <c r="B15" s="3" t="s">
        <v>78</v>
      </c>
      <c r="C15" s="1" t="s">
        <v>13</v>
      </c>
      <c r="D15" s="1">
        <v>30</v>
      </c>
      <c r="E15" s="2">
        <v>104</v>
      </c>
      <c r="F15" s="14">
        <f t="shared" si="0"/>
        <v>3120</v>
      </c>
    </row>
    <row r="16" spans="1:6" ht="15.75" customHeight="1">
      <c r="A16" s="36">
        <v>6</v>
      </c>
      <c r="B16" s="3" t="s">
        <v>106</v>
      </c>
      <c r="C16" s="1" t="s">
        <v>13</v>
      </c>
      <c r="D16" s="1">
        <v>200</v>
      </c>
      <c r="E16" s="2">
        <v>80</v>
      </c>
      <c r="F16" s="14">
        <f t="shared" si="0"/>
        <v>16000</v>
      </c>
    </row>
    <row r="17" spans="1:6" ht="31.5" customHeight="1">
      <c r="A17" s="36">
        <v>7</v>
      </c>
      <c r="B17" s="3" t="s">
        <v>11</v>
      </c>
      <c r="C17" s="1" t="s">
        <v>13</v>
      </c>
      <c r="D17" s="1"/>
      <c r="E17" s="4" t="s">
        <v>101</v>
      </c>
      <c r="F17" s="14">
        <v>12000</v>
      </c>
    </row>
    <row r="18" spans="1:6" ht="15.75" customHeight="1">
      <c r="A18" s="36">
        <v>8</v>
      </c>
      <c r="B18" s="34" t="s">
        <v>12</v>
      </c>
      <c r="C18" s="1" t="s">
        <v>13</v>
      </c>
      <c r="D18" s="1"/>
      <c r="E18" s="4" t="s">
        <v>101</v>
      </c>
      <c r="F18" s="14">
        <v>3000</v>
      </c>
    </row>
    <row r="19" spans="1:6" ht="28.5" customHeight="1">
      <c r="A19" s="36"/>
      <c r="B19" s="39" t="s">
        <v>14</v>
      </c>
      <c r="C19" s="29" t="s">
        <v>102</v>
      </c>
      <c r="D19" s="29"/>
      <c r="E19" s="30" t="s">
        <v>101</v>
      </c>
      <c r="F19" s="31">
        <f>SUM(F11:F18)</f>
        <v>85420</v>
      </c>
    </row>
    <row r="20" spans="1:6" ht="46.5">
      <c r="A20" s="36" t="s">
        <v>15</v>
      </c>
      <c r="B20" s="40" t="s">
        <v>16</v>
      </c>
      <c r="C20" s="1" t="s">
        <v>17</v>
      </c>
      <c r="D20" s="1"/>
      <c r="E20" s="1"/>
      <c r="F20" s="14">
        <f>D20*E20</f>
        <v>0</v>
      </c>
    </row>
    <row r="21" spans="1:6" ht="62.25">
      <c r="A21" s="36" t="s">
        <v>8</v>
      </c>
      <c r="B21" s="40" t="s">
        <v>18</v>
      </c>
      <c r="C21" s="1" t="s">
        <v>17</v>
      </c>
      <c r="D21" s="1"/>
      <c r="E21" s="1"/>
      <c r="F21" s="14">
        <f aca="true" t="shared" si="1" ref="F21:F31">D21*E21</f>
        <v>0</v>
      </c>
    </row>
    <row r="22" spans="1:6" ht="18" customHeight="1">
      <c r="A22" s="36" t="s">
        <v>7</v>
      </c>
      <c r="B22" s="34" t="s">
        <v>19</v>
      </c>
      <c r="C22" s="1" t="s">
        <v>17</v>
      </c>
      <c r="D22" s="1"/>
      <c r="E22" s="1"/>
      <c r="F22" s="14">
        <f t="shared" si="1"/>
        <v>0</v>
      </c>
    </row>
    <row r="23" spans="1:6" ht="48" customHeight="1">
      <c r="A23" s="36" t="s">
        <v>20</v>
      </c>
      <c r="B23" s="40" t="s">
        <v>21</v>
      </c>
      <c r="C23" s="1" t="s">
        <v>17</v>
      </c>
      <c r="D23" s="1"/>
      <c r="E23" s="1"/>
      <c r="F23" s="14">
        <f t="shared" si="1"/>
        <v>0</v>
      </c>
    </row>
    <row r="24" spans="1:6" ht="48" customHeight="1">
      <c r="A24" s="36" t="s">
        <v>22</v>
      </c>
      <c r="B24" s="40" t="s">
        <v>23</v>
      </c>
      <c r="C24" s="1"/>
      <c r="D24" s="1"/>
      <c r="E24" s="1"/>
      <c r="F24" s="14">
        <f t="shared" si="1"/>
        <v>0</v>
      </c>
    </row>
    <row r="25" spans="1:6" ht="30" customHeight="1">
      <c r="A25" s="36" t="s">
        <v>24</v>
      </c>
      <c r="B25" s="40" t="s">
        <v>25</v>
      </c>
      <c r="C25" s="1"/>
      <c r="D25" s="1"/>
      <c r="E25" s="1"/>
      <c r="F25" s="14">
        <f t="shared" si="1"/>
        <v>0</v>
      </c>
    </row>
    <row r="26" spans="1:6" ht="44.25" customHeight="1">
      <c r="A26" s="36" t="s">
        <v>26</v>
      </c>
      <c r="B26" s="40" t="s">
        <v>27</v>
      </c>
      <c r="C26" s="1" t="s">
        <v>17</v>
      </c>
      <c r="D26" s="1"/>
      <c r="E26" s="1"/>
      <c r="F26" s="14">
        <f t="shared" si="1"/>
        <v>0</v>
      </c>
    </row>
    <row r="27" spans="1:6" ht="18" customHeight="1">
      <c r="A27" s="36" t="s">
        <v>9</v>
      </c>
      <c r="B27" s="34" t="s">
        <v>38</v>
      </c>
      <c r="C27" s="1"/>
      <c r="D27" s="1"/>
      <c r="E27" s="1"/>
      <c r="F27" s="14">
        <f t="shared" si="1"/>
        <v>0</v>
      </c>
    </row>
    <row r="28" spans="1:6" ht="31.5" customHeight="1">
      <c r="A28" s="36" t="s">
        <v>79</v>
      </c>
      <c r="B28" s="3" t="s">
        <v>39</v>
      </c>
      <c r="C28" s="1"/>
      <c r="D28" s="1"/>
      <c r="E28" s="1"/>
      <c r="F28" s="14">
        <v>118888</v>
      </c>
    </row>
    <row r="29" spans="1:6" ht="18" customHeight="1">
      <c r="A29" s="36" t="s">
        <v>80</v>
      </c>
      <c r="B29" s="3" t="s">
        <v>40</v>
      </c>
      <c r="C29" s="1"/>
      <c r="D29" s="1"/>
      <c r="E29" s="1"/>
      <c r="F29" s="14">
        <v>4140</v>
      </c>
    </row>
    <row r="30" spans="1:6" ht="18" customHeight="1">
      <c r="A30" s="36" t="s">
        <v>81</v>
      </c>
      <c r="B30" s="3" t="s">
        <v>41</v>
      </c>
      <c r="C30" s="1"/>
      <c r="D30" s="1"/>
      <c r="E30" s="1"/>
      <c r="F30" s="14">
        <v>22612</v>
      </c>
    </row>
    <row r="31" spans="1:6" ht="18.75" customHeight="1">
      <c r="A31" s="36" t="s">
        <v>82</v>
      </c>
      <c r="B31" s="34" t="s">
        <v>42</v>
      </c>
      <c r="C31" s="1"/>
      <c r="D31" s="1"/>
      <c r="E31" s="1"/>
      <c r="F31" s="14">
        <f t="shared" si="1"/>
        <v>0</v>
      </c>
    </row>
    <row r="32" spans="1:6" ht="21" customHeight="1">
      <c r="A32" s="36" t="s">
        <v>83</v>
      </c>
      <c r="B32" s="34" t="s">
        <v>43</v>
      </c>
      <c r="C32" s="1"/>
      <c r="D32" s="1"/>
      <c r="E32" s="1"/>
      <c r="F32" s="14">
        <v>3500</v>
      </c>
    </row>
    <row r="33" spans="1:6" ht="19.5" customHeight="1">
      <c r="A33" s="36" t="s">
        <v>84</v>
      </c>
      <c r="B33" s="34" t="s">
        <v>44</v>
      </c>
      <c r="C33" s="1"/>
      <c r="D33" s="1"/>
      <c r="E33" s="1"/>
      <c r="F33" s="14">
        <v>19000</v>
      </c>
    </row>
    <row r="34" spans="1:6" ht="17.25" customHeight="1">
      <c r="A34" s="36" t="s">
        <v>85</v>
      </c>
      <c r="B34" s="34" t="s">
        <v>45</v>
      </c>
      <c r="C34" s="1"/>
      <c r="D34" s="1"/>
      <c r="E34" s="1"/>
      <c r="F34" s="14">
        <v>90000</v>
      </c>
    </row>
    <row r="35" spans="1:6" ht="20.25" customHeight="1">
      <c r="A35" s="36" t="s">
        <v>86</v>
      </c>
      <c r="B35" s="34" t="s">
        <v>46</v>
      </c>
      <c r="C35" s="1"/>
      <c r="D35" s="1"/>
      <c r="E35" s="1"/>
      <c r="F35" s="22">
        <v>10000</v>
      </c>
    </row>
    <row r="36" spans="1:6" ht="18" customHeight="1">
      <c r="A36" s="36" t="s">
        <v>87</v>
      </c>
      <c r="B36" s="34" t="s">
        <v>47</v>
      </c>
      <c r="C36" s="1"/>
      <c r="D36" s="1"/>
      <c r="E36" s="1"/>
      <c r="F36" s="14">
        <v>15000</v>
      </c>
    </row>
    <row r="37" spans="1:6" ht="16.5" customHeight="1">
      <c r="A37" s="36" t="s">
        <v>88</v>
      </c>
      <c r="B37" s="34" t="s">
        <v>48</v>
      </c>
      <c r="C37" s="1"/>
      <c r="D37" s="1"/>
      <c r="E37" s="1"/>
      <c r="F37" s="14"/>
    </row>
    <row r="38" spans="1:6" ht="18" customHeight="1">
      <c r="A38" s="37" t="s">
        <v>90</v>
      </c>
      <c r="B38" s="3" t="s">
        <v>49</v>
      </c>
      <c r="C38" s="1"/>
      <c r="D38" s="1"/>
      <c r="E38" s="1"/>
      <c r="F38" s="14">
        <v>9000</v>
      </c>
    </row>
    <row r="39" spans="1:6" ht="31.5" customHeight="1">
      <c r="A39" s="36" t="s">
        <v>91</v>
      </c>
      <c r="B39" s="3" t="s">
        <v>50</v>
      </c>
      <c r="C39" s="1"/>
      <c r="D39" s="1"/>
      <c r="E39" s="1"/>
      <c r="F39" s="14"/>
    </row>
    <row r="40" spans="1:6" ht="18" customHeight="1">
      <c r="A40" s="37" t="s">
        <v>100</v>
      </c>
      <c r="B40" s="34" t="s">
        <v>51</v>
      </c>
      <c r="C40" s="1"/>
      <c r="D40" s="1"/>
      <c r="E40" s="1"/>
      <c r="F40" s="14">
        <v>2000</v>
      </c>
    </row>
    <row r="41" spans="1:6" ht="18" customHeight="1">
      <c r="A41" s="36" t="s">
        <v>89</v>
      </c>
      <c r="B41" s="3" t="s">
        <v>105</v>
      </c>
      <c r="C41" s="1"/>
      <c r="D41" s="1"/>
      <c r="E41" s="1"/>
      <c r="F41" s="14">
        <v>80000</v>
      </c>
    </row>
    <row r="42" spans="1:6" ht="27" customHeight="1">
      <c r="A42" s="38"/>
      <c r="B42" s="28" t="s">
        <v>14</v>
      </c>
      <c r="C42" s="32"/>
      <c r="D42" s="32"/>
      <c r="E42" s="32"/>
      <c r="F42" s="31">
        <f>SUM(F20:F41)</f>
        <v>374140</v>
      </c>
    </row>
    <row r="43" spans="1:6" ht="35.25">
      <c r="A43" s="36"/>
      <c r="B43" s="7" t="s">
        <v>28</v>
      </c>
      <c r="C43" s="6"/>
      <c r="D43" s="6"/>
      <c r="E43" s="1"/>
      <c r="F43" s="14"/>
    </row>
    <row r="44" spans="1:6" ht="93">
      <c r="A44" s="36" t="s">
        <v>29</v>
      </c>
      <c r="B44" s="9" t="s">
        <v>30</v>
      </c>
      <c r="C44" s="1"/>
      <c r="D44" s="1"/>
      <c r="E44" s="1"/>
      <c r="F44" s="14"/>
    </row>
    <row r="45" spans="1:6" ht="18" customHeight="1">
      <c r="A45" s="36" t="s">
        <v>8</v>
      </c>
      <c r="B45" s="2" t="s">
        <v>31</v>
      </c>
      <c r="C45" s="1"/>
      <c r="D45" s="20">
        <v>3600</v>
      </c>
      <c r="E45" s="20">
        <v>5</v>
      </c>
      <c r="F45" s="14">
        <f>D45*E45</f>
        <v>18000</v>
      </c>
    </row>
    <row r="46" spans="1:6" ht="18" customHeight="1">
      <c r="A46" s="36" t="s">
        <v>7</v>
      </c>
      <c r="B46" s="2" t="s">
        <v>32</v>
      </c>
      <c r="C46" s="1"/>
      <c r="D46" s="20">
        <v>3600</v>
      </c>
      <c r="E46" s="1">
        <v>95</v>
      </c>
      <c r="F46" s="14">
        <f>D46*E46</f>
        <v>342000</v>
      </c>
    </row>
    <row r="47" spans="1:6" ht="46.5">
      <c r="A47" s="36" t="s">
        <v>9</v>
      </c>
      <c r="B47" s="2" t="s">
        <v>33</v>
      </c>
      <c r="C47" s="1"/>
      <c r="D47" s="20"/>
      <c r="E47" s="1"/>
      <c r="F47" s="14"/>
    </row>
    <row r="48" spans="1:6" ht="18" customHeight="1">
      <c r="A48" s="36" t="s">
        <v>79</v>
      </c>
      <c r="B48" s="3" t="s">
        <v>103</v>
      </c>
      <c r="C48" s="1"/>
      <c r="D48" s="20">
        <v>3600</v>
      </c>
      <c r="E48" s="21">
        <v>26.28</v>
      </c>
      <c r="F48" s="14">
        <f>D48*E48</f>
        <v>94608</v>
      </c>
    </row>
    <row r="49" spans="1:6" ht="18" customHeight="1">
      <c r="A49" s="36" t="s">
        <v>80</v>
      </c>
      <c r="B49" s="3" t="s">
        <v>104</v>
      </c>
      <c r="C49" s="1"/>
      <c r="D49" s="20">
        <v>4300</v>
      </c>
      <c r="E49" s="21">
        <v>25.08</v>
      </c>
      <c r="F49" s="14">
        <f>D49*E49</f>
        <v>107843.99999999999</v>
      </c>
    </row>
    <row r="50" spans="1:6" ht="30.75">
      <c r="A50" s="36" t="s">
        <v>10</v>
      </c>
      <c r="B50" s="2" t="s">
        <v>34</v>
      </c>
      <c r="C50" s="1"/>
      <c r="D50" s="1"/>
      <c r="E50" s="1"/>
      <c r="F50" s="14"/>
    </row>
    <row r="51" spans="1:6" ht="15">
      <c r="A51" s="36" t="s">
        <v>35</v>
      </c>
      <c r="B51" s="2" t="s">
        <v>36</v>
      </c>
      <c r="C51" s="1"/>
      <c r="D51" s="1"/>
      <c r="E51" s="1"/>
      <c r="F51" s="14"/>
    </row>
    <row r="52" spans="1:6" ht="15">
      <c r="A52" s="38"/>
      <c r="B52" s="33" t="s">
        <v>14</v>
      </c>
      <c r="C52" s="32"/>
      <c r="D52" s="32"/>
      <c r="E52" s="32"/>
      <c r="F52" s="31">
        <f>SUM(F45:F51)</f>
        <v>562452</v>
      </c>
    </row>
    <row r="53" spans="1:6" ht="62.25">
      <c r="A53" s="36" t="s">
        <v>53</v>
      </c>
      <c r="B53" s="2" t="s">
        <v>54</v>
      </c>
      <c r="C53" s="1"/>
      <c r="D53" s="1"/>
      <c r="E53" s="1"/>
      <c r="F53" s="14">
        <f>D53*E53</f>
        <v>0</v>
      </c>
    </row>
    <row r="54" spans="1:6" ht="108.75">
      <c r="A54" s="36" t="s">
        <v>8</v>
      </c>
      <c r="B54" s="11" t="s">
        <v>55</v>
      </c>
      <c r="C54" s="1"/>
      <c r="D54" s="1"/>
      <c r="E54" s="1"/>
      <c r="F54" s="14">
        <f>D54*E54</f>
        <v>0</v>
      </c>
    </row>
    <row r="55" spans="1:6" ht="46.5">
      <c r="A55" s="36" t="s">
        <v>7</v>
      </c>
      <c r="B55" s="2" t="s">
        <v>56</v>
      </c>
      <c r="C55" s="1"/>
      <c r="D55" s="1"/>
      <c r="E55" s="1"/>
      <c r="F55" s="14">
        <f>D55*E55</f>
        <v>0</v>
      </c>
    </row>
    <row r="56" spans="1:6" ht="15">
      <c r="A56" s="36"/>
      <c r="B56" s="10" t="s">
        <v>14</v>
      </c>
      <c r="C56" s="1"/>
      <c r="D56" s="1"/>
      <c r="E56" s="1"/>
      <c r="F56" s="14">
        <f>SUM(F53:F55)</f>
        <v>0</v>
      </c>
    </row>
    <row r="57" spans="1:6" ht="34.5">
      <c r="A57" s="36"/>
      <c r="B57" s="7" t="s">
        <v>58</v>
      </c>
      <c r="C57" s="1"/>
      <c r="D57" s="1"/>
      <c r="E57" s="1"/>
      <c r="F57" s="14"/>
    </row>
    <row r="58" spans="1:6" ht="46.5">
      <c r="A58" s="36" t="s">
        <v>57</v>
      </c>
      <c r="B58" s="2" t="s">
        <v>59</v>
      </c>
      <c r="C58" s="1"/>
      <c r="D58" s="1"/>
      <c r="E58" s="1"/>
      <c r="F58" s="14">
        <f>D58*E58</f>
        <v>0</v>
      </c>
    </row>
    <row r="59" spans="1:6" ht="46.5">
      <c r="A59" s="36" t="s">
        <v>8</v>
      </c>
      <c r="B59" s="2" t="s">
        <v>60</v>
      </c>
      <c r="C59" s="1"/>
      <c r="D59" s="1"/>
      <c r="E59" s="1"/>
      <c r="F59" s="14">
        <f>D59*E59</f>
        <v>0</v>
      </c>
    </row>
    <row r="60" spans="1:6" ht="30.75">
      <c r="A60" s="36" t="s">
        <v>7</v>
      </c>
      <c r="B60" s="2" t="s">
        <v>61</v>
      </c>
      <c r="C60" s="1"/>
      <c r="D60" s="1"/>
      <c r="E60" s="1"/>
      <c r="F60" s="14">
        <f>D60*E60</f>
        <v>0</v>
      </c>
    </row>
    <row r="61" spans="1:6" ht="46.5">
      <c r="A61" s="36" t="s">
        <v>9</v>
      </c>
      <c r="B61" s="2" t="s">
        <v>62</v>
      </c>
      <c r="C61" s="1"/>
      <c r="D61" s="1"/>
      <c r="E61" s="1"/>
      <c r="F61" s="14">
        <f>D61*E61</f>
        <v>0</v>
      </c>
    </row>
    <row r="62" spans="1:6" ht="15">
      <c r="A62" s="36" t="s">
        <v>10</v>
      </c>
      <c r="B62" s="2" t="s">
        <v>63</v>
      </c>
      <c r="C62" s="1"/>
      <c r="D62" s="1"/>
      <c r="E62" s="1"/>
      <c r="F62" s="14">
        <v>180000</v>
      </c>
    </row>
    <row r="63" spans="1:6" ht="46.5">
      <c r="A63" s="36" t="s">
        <v>35</v>
      </c>
      <c r="B63" s="2" t="s">
        <v>64</v>
      </c>
      <c r="C63" s="1"/>
      <c r="D63" s="1"/>
      <c r="E63" s="1"/>
      <c r="F63" s="14">
        <v>10000</v>
      </c>
    </row>
    <row r="64" spans="1:6" ht="46.5">
      <c r="A64" s="36" t="s">
        <v>37</v>
      </c>
      <c r="B64" s="2" t="s">
        <v>65</v>
      </c>
      <c r="C64" s="1"/>
      <c r="D64" s="1"/>
      <c r="E64" s="1"/>
      <c r="F64" s="14">
        <v>15000</v>
      </c>
    </row>
    <row r="65" spans="1:6" ht="28.5" customHeight="1">
      <c r="A65" s="36" t="s">
        <v>66</v>
      </c>
      <c r="B65" s="34" t="s">
        <v>38</v>
      </c>
      <c r="C65" s="1"/>
      <c r="D65" s="1"/>
      <c r="E65" s="1"/>
      <c r="F65" s="14"/>
    </row>
    <row r="66" spans="1:6" ht="30.75">
      <c r="A66" s="36" t="s">
        <v>67</v>
      </c>
      <c r="B66" s="2" t="s">
        <v>39</v>
      </c>
      <c r="C66" s="1"/>
      <c r="D66" s="1"/>
      <c r="E66" s="1"/>
      <c r="F66" s="14">
        <v>129800</v>
      </c>
    </row>
    <row r="67" spans="1:6" ht="18" customHeight="1">
      <c r="A67" s="36" t="s">
        <v>68</v>
      </c>
      <c r="B67" s="2" t="s">
        <v>40</v>
      </c>
      <c r="C67" s="1"/>
      <c r="D67" s="1"/>
      <c r="E67" s="1"/>
      <c r="F67" s="23">
        <v>14000</v>
      </c>
    </row>
    <row r="68" spans="1:6" ht="18" customHeight="1">
      <c r="A68" s="36" t="s">
        <v>69</v>
      </c>
      <c r="B68" s="2" t="s">
        <v>41</v>
      </c>
      <c r="C68" s="1"/>
      <c r="D68" s="1"/>
      <c r="E68" s="1"/>
      <c r="F68" s="14">
        <v>19478</v>
      </c>
    </row>
    <row r="69" spans="1:6" ht="18" customHeight="1">
      <c r="A69" s="36" t="s">
        <v>70</v>
      </c>
      <c r="B69" s="1" t="s">
        <v>42</v>
      </c>
      <c r="C69" s="1"/>
      <c r="D69" s="1"/>
      <c r="E69" s="1"/>
      <c r="F69" s="14">
        <f>D69*E69</f>
        <v>0</v>
      </c>
    </row>
    <row r="70" spans="1:6" ht="18" customHeight="1">
      <c r="A70" s="36" t="s">
        <v>92</v>
      </c>
      <c r="B70" s="1" t="s">
        <v>43</v>
      </c>
      <c r="C70" s="1"/>
      <c r="D70" s="1"/>
      <c r="E70" s="1"/>
      <c r="F70" s="14">
        <v>4000</v>
      </c>
    </row>
    <row r="71" spans="1:6" ht="18" customHeight="1">
      <c r="A71" s="36" t="s">
        <v>93</v>
      </c>
      <c r="B71" s="1" t="s">
        <v>44</v>
      </c>
      <c r="C71" s="1"/>
      <c r="D71" s="1"/>
      <c r="E71" s="1"/>
      <c r="F71" s="14">
        <v>7000</v>
      </c>
    </row>
    <row r="72" spans="1:6" ht="18" customHeight="1">
      <c r="A72" s="36" t="s">
        <v>94</v>
      </c>
      <c r="B72" s="1" t="s">
        <v>45</v>
      </c>
      <c r="C72" s="1"/>
      <c r="D72" s="1"/>
      <c r="E72" s="1"/>
      <c r="F72" s="14">
        <v>12000</v>
      </c>
    </row>
    <row r="73" spans="1:6" ht="18" customHeight="1">
      <c r="A73" s="36" t="s">
        <v>95</v>
      </c>
      <c r="B73" s="1" t="s">
        <v>46</v>
      </c>
      <c r="C73" s="1"/>
      <c r="D73" s="1"/>
      <c r="E73" s="1"/>
      <c r="F73" s="14">
        <v>3000</v>
      </c>
    </row>
    <row r="74" spans="1:6" ht="18" customHeight="1">
      <c r="A74" s="36" t="s">
        <v>96</v>
      </c>
      <c r="B74" s="1" t="s">
        <v>47</v>
      </c>
      <c r="C74" s="1"/>
      <c r="D74" s="1"/>
      <c r="E74" s="1"/>
      <c r="F74" s="14">
        <v>5000</v>
      </c>
    </row>
    <row r="75" spans="1:6" ht="18" customHeight="1">
      <c r="A75" s="36" t="s">
        <v>97</v>
      </c>
      <c r="B75" s="1" t="s">
        <v>48</v>
      </c>
      <c r="C75" s="1"/>
      <c r="D75" s="1"/>
      <c r="E75" s="1"/>
      <c r="F75" s="14">
        <v>100</v>
      </c>
    </row>
    <row r="76" spans="1:6" ht="18" customHeight="1">
      <c r="A76" s="36" t="s">
        <v>98</v>
      </c>
      <c r="B76" s="2" t="s">
        <v>49</v>
      </c>
      <c r="C76" s="1"/>
      <c r="D76" s="1"/>
      <c r="E76" s="1"/>
      <c r="F76" s="14">
        <v>2000</v>
      </c>
    </row>
    <row r="77" spans="1:6" ht="18" customHeight="1">
      <c r="A77" s="36" t="s">
        <v>99</v>
      </c>
      <c r="B77" s="1" t="s">
        <v>51</v>
      </c>
      <c r="C77" s="1"/>
      <c r="D77" s="1"/>
      <c r="E77" s="1"/>
      <c r="F77" s="14">
        <v>1000</v>
      </c>
    </row>
    <row r="78" spans="1:6" ht="18" customHeight="1">
      <c r="A78" s="36" t="s">
        <v>71</v>
      </c>
      <c r="B78" s="1" t="s">
        <v>52</v>
      </c>
      <c r="C78" s="1"/>
      <c r="D78" s="1"/>
      <c r="E78" s="1"/>
      <c r="F78" s="14">
        <f>D78*E78</f>
        <v>0</v>
      </c>
    </row>
    <row r="79" spans="1:6" ht="15">
      <c r="A79" s="38"/>
      <c r="B79" s="33" t="s">
        <v>14</v>
      </c>
      <c r="C79" s="32"/>
      <c r="D79" s="32"/>
      <c r="E79" s="32"/>
      <c r="F79" s="31">
        <f>SUM(F57:F78)</f>
        <v>402378</v>
      </c>
    </row>
    <row r="80" spans="1:6" ht="15">
      <c r="A80" s="36"/>
      <c r="B80" s="2"/>
      <c r="C80" s="1"/>
      <c r="D80" s="1"/>
      <c r="E80" s="1"/>
      <c r="F80" s="14"/>
    </row>
    <row r="81" spans="1:8" ht="31.5" customHeight="1">
      <c r="A81" s="36"/>
      <c r="B81" s="41" t="s">
        <v>75</v>
      </c>
      <c r="C81" s="1"/>
      <c r="D81" s="1"/>
      <c r="E81" s="1"/>
      <c r="F81" s="15">
        <f>SUM(F19+F42)</f>
        <v>459560</v>
      </c>
      <c r="H81" s="16"/>
    </row>
    <row r="82" spans="1:8" ht="31.5" customHeight="1">
      <c r="A82" s="36"/>
      <c r="B82" s="12" t="s">
        <v>74</v>
      </c>
      <c r="C82" s="1"/>
      <c r="D82" s="1"/>
      <c r="E82" s="1"/>
      <c r="F82" s="15">
        <f>SUM(F52+F56)</f>
        <v>562452</v>
      </c>
      <c r="H82" s="16"/>
    </row>
    <row r="83" spans="1:8" ht="31.5" customHeight="1">
      <c r="A83" s="36"/>
      <c r="B83" s="13" t="s">
        <v>73</v>
      </c>
      <c r="C83" s="1"/>
      <c r="D83" s="1"/>
      <c r="E83" s="1"/>
      <c r="F83" s="15">
        <f>SUM(F79)</f>
        <v>402378</v>
      </c>
      <c r="H83" s="16"/>
    </row>
    <row r="84" spans="1:8" ht="24.75" customHeight="1">
      <c r="A84" s="36"/>
      <c r="B84" s="41" t="s">
        <v>72</v>
      </c>
      <c r="C84" s="1"/>
      <c r="D84" s="1"/>
      <c r="E84" s="1"/>
      <c r="F84" s="15">
        <f>SUM(F81:F83)</f>
        <v>1424390</v>
      </c>
      <c r="H84" s="16"/>
    </row>
    <row r="85" spans="1:8" ht="24.75" customHeight="1">
      <c r="A85" s="17"/>
      <c r="B85" s="18"/>
      <c r="C85" s="17"/>
      <c r="D85" s="17"/>
      <c r="E85" s="17"/>
      <c r="F85" s="19"/>
      <c r="H85" s="16"/>
    </row>
    <row r="86" spans="1:8" ht="24.75" customHeight="1">
      <c r="A86" s="17"/>
      <c r="B86" s="18"/>
      <c r="C86" s="17"/>
      <c r="D86" s="17"/>
      <c r="E86" s="17"/>
      <c r="F86" s="19"/>
      <c r="H86" s="16"/>
    </row>
    <row r="87" spans="1:8" ht="15">
      <c r="A87" s="17"/>
      <c r="B87" s="18"/>
      <c r="C87" s="17"/>
      <c r="D87" s="17"/>
      <c r="E87" s="17"/>
      <c r="F87" s="19"/>
      <c r="H87" s="16"/>
    </row>
  </sheetData>
  <sheetProtection/>
  <mergeCells count="1">
    <mergeCell ref="A4:F4"/>
  </mergeCells>
  <printOptions/>
  <pageMargins left="0.7480314960629921" right="0.7480314960629921" top="0.5905511811023623" bottom="0.5905511811023623" header="0" footer="0"/>
  <pageSetup fitToHeight="0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MY_PC</dc:creator>
  <cp:keywords/>
  <dc:description/>
  <cp:lastModifiedBy>HP8300AC</cp:lastModifiedBy>
  <cp:lastPrinted>2022-02-23T12:09:31Z</cp:lastPrinted>
  <dcterms:created xsi:type="dcterms:W3CDTF">2016-09-24T16:11:06Z</dcterms:created>
  <dcterms:modified xsi:type="dcterms:W3CDTF">2022-02-23T12:09:37Z</dcterms:modified>
  <cp:category/>
  <cp:version/>
  <cp:contentType/>
  <cp:contentStatus/>
</cp:coreProperties>
</file>